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PTSF001\Users$\EisslerM\Profile\Desktop\"/>
    </mc:Choice>
  </mc:AlternateContent>
  <bookViews>
    <workbookView xWindow="0" yWindow="0" windowWidth="15530" windowHeight="6760"/>
  </bookViews>
  <sheets>
    <sheet name="DBE " sheetId="4" r:id="rId1"/>
    <sheet name="DBE Beispiel" sheetId="1" r:id="rId2"/>
    <sheet name="Nährstoffeinsatz" sheetId="2" r:id="rId3"/>
    <sheet name="KulturenÜbersicht" sheetId="3" r:id="rId4"/>
  </sheets>
  <definedNames>
    <definedName name="_xlnm.Print_Area" localSheetId="0">'DBE '!$B$1:$G$35</definedName>
    <definedName name="_xlnm.Print_Area" localSheetId="1">'DBE Beispiel'!$B$1:$G$35</definedName>
    <definedName name="_xlnm.Print_Area" localSheetId="2">Nährstoffeinsatz!$B$3:$F$34</definedName>
    <definedName name="Grünland">KulturenÜbersicht!$B$6:$B$33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4" l="1"/>
  <c r="G27" i="4" s="1"/>
  <c r="G28" i="4" s="1"/>
  <c r="F16" i="2" s="1"/>
  <c r="E17" i="4" l="1"/>
  <c r="E13" i="4"/>
  <c r="E21" i="4"/>
  <c r="E14" i="4"/>
  <c r="E22" i="4"/>
  <c r="E15" i="4"/>
  <c r="E23" i="4"/>
  <c r="E16" i="4"/>
  <c r="E24" i="4"/>
  <c r="E10" i="4"/>
  <c r="E18" i="4"/>
  <c r="E11" i="4"/>
  <c r="F27" i="4"/>
  <c r="F28" i="4" s="1"/>
  <c r="F15" i="2" s="1"/>
  <c r="E19" i="4"/>
  <c r="E12" i="4"/>
  <c r="E20" i="4"/>
  <c r="C27" i="1"/>
  <c r="E25" i="4" l="1"/>
  <c r="E22" i="1"/>
  <c r="E21" i="1"/>
  <c r="F27" i="1"/>
  <c r="F28" i="1" s="1"/>
  <c r="E23" i="1"/>
  <c r="E24" i="1"/>
  <c r="E19" i="1"/>
  <c r="E20" i="1"/>
  <c r="E13" i="1"/>
  <c r="E18" i="1"/>
  <c r="E14" i="1"/>
  <c r="E17" i="1"/>
  <c r="G27" i="1"/>
  <c r="G28" i="1" s="1"/>
  <c r="E15" i="1"/>
  <c r="E16" i="1"/>
  <c r="E10" i="1"/>
  <c r="E11" i="1"/>
  <c r="E12" i="1"/>
  <c r="E25" i="1" l="1"/>
</calcChain>
</file>

<file path=xl/sharedStrings.xml><?xml version="1.0" encoding="utf-8"?>
<sst xmlns="http://schemas.openxmlformats.org/spreadsheetml/2006/main" count="238" uniqueCount="175">
  <si>
    <t>Betrieb Gesamtfläche in ha</t>
  </si>
  <si>
    <t>Betrieb:</t>
  </si>
  <si>
    <t>Name:</t>
  </si>
  <si>
    <t xml:space="preserve">UD-Nr.:  </t>
  </si>
  <si>
    <t>Gesamt LF:</t>
  </si>
  <si>
    <t>Testbetrieb</t>
  </si>
  <si>
    <t>Max Mustermann</t>
  </si>
  <si>
    <t>Stickstoff</t>
  </si>
  <si>
    <t>Kg N</t>
  </si>
  <si>
    <t>Phosphat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</si>
  <si>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</si>
  <si>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</si>
  <si>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</si>
  <si>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</si>
  <si>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</si>
  <si>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</si>
  <si>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</si>
  <si>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</si>
  <si>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</si>
  <si>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</si>
  <si>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</si>
  <si>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</si>
  <si>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</si>
  <si>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</si>
  <si>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</si>
  <si>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Mineralische Düngemittel</t>
  </si>
  <si>
    <t>Wirtschaftsdünger tierischer Herkunft</t>
  </si>
  <si>
    <t>davon verfügbarer Stickstoff</t>
  </si>
  <si>
    <t>Weidehaltung</t>
  </si>
  <si>
    <t>Sonstige organische Düngemittel</t>
  </si>
  <si>
    <t>Bodenhilfsstoffe</t>
  </si>
  <si>
    <t>Kultursubstrate</t>
  </si>
  <si>
    <t>Pflanzenhilfsmittel</t>
  </si>
  <si>
    <t>Abfälle zu Beseitigung (§ 28 Absatz 2 oder 3 KrWG)</t>
  </si>
  <si>
    <t>Stickstoffbindung durch Leguminosen</t>
  </si>
  <si>
    <t xml:space="preserve">Sonstige </t>
  </si>
  <si>
    <t>Summe Gesamtstickstoff in kg N pro ha landwirtschaftlich genutzter Fläche nach § 6 Absatz 4 DüV</t>
  </si>
  <si>
    <t xml:space="preserve">Summe Gesamtstickstoff  </t>
  </si>
  <si>
    <t>Summe verfügbarar Stickstoff</t>
  </si>
  <si>
    <t>Nr.</t>
  </si>
  <si>
    <r>
      <t>kg P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O</t>
    </r>
    <r>
      <rPr>
        <b/>
        <vertAlign val="subscript"/>
        <sz val="10"/>
        <color theme="1"/>
        <rFont val="Arial"/>
        <family val="2"/>
      </rPr>
      <t>5</t>
    </r>
  </si>
  <si>
    <t>V.2 Jährlicher betrieblicher Nährstoffeinsatz</t>
  </si>
  <si>
    <t>(zu § 10 Absatz 1 Satz 2 und Absatz 2 Satz 2 DüV)</t>
  </si>
  <si>
    <r>
      <t>für Stickstoff (N) und Phosphat (P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>) für das Düngejahr</t>
    </r>
  </si>
  <si>
    <t>1. Erfassung der Daten für den betrieblichen Nährstoffeinsatz</t>
  </si>
  <si>
    <t xml:space="preserve"> Eindeutige Bezeichnung des Betriebes:</t>
  </si>
  <si>
    <t>Größe des Betriebes in Hektar landwirtschafltich genutzter Fläche:</t>
  </si>
  <si>
    <t>Beginn und Ende des Düngejahres</t>
  </si>
  <si>
    <t>Datum der Erstellung:</t>
  </si>
  <si>
    <t>Gesamtbetrieblicher Düngebedarf:</t>
  </si>
  <si>
    <t>Stickstoff (in kg N)</t>
  </si>
  <si>
    <r>
      <t>Phosphat (in kg P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>)</t>
    </r>
  </si>
  <si>
    <r>
      <t>Jährlicher betrieblicher Nährstoffeinsatz</t>
    </r>
    <r>
      <rPr>
        <b/>
        <vertAlign val="superscript"/>
        <sz val="10"/>
        <color theme="1"/>
        <rFont val="Arial"/>
        <family val="2"/>
      </rPr>
      <t>110</t>
    </r>
  </si>
  <si>
    <t>Summe Phosphat</t>
  </si>
  <si>
    <t>Kommentar</t>
  </si>
  <si>
    <t>Grünland</t>
  </si>
  <si>
    <t>Kleegras (30% Klee)</t>
  </si>
  <si>
    <t>Kleegras (50% Klee)</t>
  </si>
  <si>
    <t>Kleegras (70% Klee)</t>
  </si>
  <si>
    <t>Rotklee in Reinkultur</t>
  </si>
  <si>
    <t>Luzernegras (30% Luzerne)</t>
  </si>
  <si>
    <t>Luzernegras (50% Luzerne)</t>
  </si>
  <si>
    <t>Luzernegras (70% Luzerne)</t>
  </si>
  <si>
    <t>Luzerne in Reinkultur</t>
  </si>
  <si>
    <t>Ackergras als Zweitkultur</t>
  </si>
  <si>
    <t>Nutzung im Frühjahr 1 Schnitt</t>
  </si>
  <si>
    <t>Grünland 1-Schnittnutzung</t>
  </si>
  <si>
    <t>Grünland 2-Schnittnutzung</t>
  </si>
  <si>
    <t>Grünland 3-Schnittnutzung</t>
  </si>
  <si>
    <t>Grünland 4-Schnittnutzung</t>
  </si>
  <si>
    <t>Grünland 5-Schnittnutzung</t>
  </si>
  <si>
    <t>Grünland 6-Schnittnutzung</t>
  </si>
  <si>
    <t xml:space="preserve">Weide intensiv </t>
  </si>
  <si>
    <t xml:space="preserve">Weide extensiv </t>
  </si>
  <si>
    <t>Mähweiden Extensiv 60% Weideanteil</t>
  </si>
  <si>
    <t xml:space="preserve">Mähweiden Mittelintensiv 60% Weideanteil </t>
  </si>
  <si>
    <t>Mähweiden Intensiv 60% Weideanteil</t>
  </si>
  <si>
    <t xml:space="preserve">Mähweiden Extensiv 20% Weideanteil </t>
  </si>
  <si>
    <t xml:space="preserve">Mähweiden Mittelintensiv 20% Weideanteil </t>
  </si>
  <si>
    <t xml:space="preserve">Mähweiden Intensiv 20% Weideanteil </t>
  </si>
  <si>
    <t>Mehrschnittiger FeldfutterbauAckergras (5 Schnitte)</t>
  </si>
  <si>
    <t>Mehrschnittiger Feldfutterbau Ackergras (3 – 4 Schnitte)</t>
  </si>
  <si>
    <t xml:space="preserve">Ackergras als Zweitkultur Nutzung im Herbst 1 Schnitt </t>
  </si>
  <si>
    <t xml:space="preserve">Nutzung im Herbst 2 Schnitte </t>
  </si>
  <si>
    <t>DBE Kultur 2021</t>
  </si>
  <si>
    <t>Ertragsniveau (dt/ha)
 in FM oder TM</t>
  </si>
  <si>
    <t>Ackerland</t>
  </si>
  <si>
    <t>Winterweizen 12 % RP (C)</t>
  </si>
  <si>
    <t>Winterweizen 14 % RP (A, B)</t>
  </si>
  <si>
    <t>Winterweizen 16 % RP (E)</t>
  </si>
  <si>
    <t>Brauweizen</t>
  </si>
  <si>
    <t>Sommerweizen 14 % RP</t>
  </si>
  <si>
    <t>Sommerweizen 16 % RP</t>
  </si>
  <si>
    <t>Winterfuttergerste 13 % RP</t>
  </si>
  <si>
    <t>Winterbraugerste 10 % RP</t>
  </si>
  <si>
    <t>Sommerfuttergerste 13 % RP</t>
  </si>
  <si>
    <t>Sommerbraugerste 10 % RP</t>
  </si>
  <si>
    <t>Winterroggen 11 % RP</t>
  </si>
  <si>
    <t>Sommerroggen 11 % RP</t>
  </si>
  <si>
    <t>Hafer 11 % RP</t>
  </si>
  <si>
    <t>Wintertriticale 13 % RP</t>
  </si>
  <si>
    <t>Dinkel mit Vesen</t>
  </si>
  <si>
    <t>Gemenge (Korn, Leguminosenanteil bis 50 %)</t>
  </si>
  <si>
    <t xml:space="preserve">Emmer mit Vesen </t>
  </si>
  <si>
    <t>Einkorn mit Vesen</t>
  </si>
  <si>
    <t>Hartweizen (Durumweizen) 15 % RP</t>
  </si>
  <si>
    <t>Winterraps</t>
  </si>
  <si>
    <t>Körnersenf</t>
  </si>
  <si>
    <t>Sommerraps</t>
  </si>
  <si>
    <t>Sonnenblumen (Korn)</t>
  </si>
  <si>
    <t>Öllein (Korn)</t>
  </si>
  <si>
    <t>Ackerbohnen Körner</t>
  </si>
  <si>
    <t>Buschbohnen Körner</t>
  </si>
  <si>
    <t>Erbsen Körner</t>
  </si>
  <si>
    <t>Süßlupinen</t>
  </si>
  <si>
    <t>Sojabohnen</t>
  </si>
  <si>
    <t>Linsen</t>
  </si>
  <si>
    <t>Wicken</t>
  </si>
  <si>
    <t>Könermais 10 % RP</t>
  </si>
  <si>
    <t>Körnermais beregnet 10 % RP</t>
  </si>
  <si>
    <t>Silomais Trockenmasse</t>
  </si>
  <si>
    <t>Silomais Frischmasse 33 % TS</t>
  </si>
  <si>
    <t>Corn-Cob-Mix, CCM</t>
  </si>
  <si>
    <t>Saatmais (&lt;30 dt/ha)</t>
  </si>
  <si>
    <t>Saatmais (30 bis &lt;40 dt/ha)</t>
  </si>
  <si>
    <t>Saatmais (40 bis &lt;50 dt/ha)</t>
  </si>
  <si>
    <t>Saatmais (≥ 50 dt/ha)</t>
  </si>
  <si>
    <t>Frühkartoffeln</t>
  </si>
  <si>
    <t>Kartoffeln, ab mittelfrüh</t>
  </si>
  <si>
    <t>Gehaltsrüben</t>
  </si>
  <si>
    <t>Futtermasserüben</t>
  </si>
  <si>
    <t>Zuckerrüben</t>
  </si>
  <si>
    <t>Sudangras (Hauptkultur, FM)</t>
  </si>
  <si>
    <t>Zuckerhirse (Milch bis Teigreife der Körner, FM)</t>
  </si>
  <si>
    <t>10 Riesenweizengras (FM) 550 210 50 15 10</t>
  </si>
  <si>
    <t>Durchwachsene Silphie (Frischmasse, 27 % TS)</t>
  </si>
  <si>
    <t>Grünroggen (FM)</t>
  </si>
  <si>
    <t>Sareptasenf (Ganzpflanze)</t>
  </si>
  <si>
    <t>Winterrübsen (Ganzpflanze)</t>
  </si>
  <si>
    <t>Energiemais Frischmasse 30 % TS</t>
  </si>
  <si>
    <t>Ganzpflanze Weizen (Milch bis Teigreife, FM)</t>
  </si>
  <si>
    <t xml:space="preserve">Ganzpflanze Triticale (Milch bis Teigreife, FM) </t>
  </si>
  <si>
    <t>Ganzpflanze Hafer (Milchreife, FM)</t>
  </si>
  <si>
    <t>Ganzpflanze Sonnenblumen (Zitronenreife, FM)</t>
  </si>
  <si>
    <t>Sonnenblumen/Mais (Ganzpflanze, FM)</t>
  </si>
  <si>
    <t>Sommerrübsen (Ganzpflanze)</t>
  </si>
  <si>
    <t>Ölrettich (Ganzpflanze)</t>
  </si>
  <si>
    <t>Amarant (Korn)</t>
  </si>
  <si>
    <t>Körnerhirse (Sorghum)</t>
  </si>
  <si>
    <t>Hopfen (Tettnanger)</t>
  </si>
  <si>
    <t>Hopfen (Perle)</t>
  </si>
  <si>
    <t>Hopfen (Herkules)</t>
  </si>
  <si>
    <t>Hanf (Ganzpflanze)</t>
  </si>
  <si>
    <t>Miscanthus</t>
  </si>
  <si>
    <t>Topinambur (Knolle)</t>
  </si>
  <si>
    <t>Lein, Faserlein, Flachs</t>
  </si>
  <si>
    <t>Phacelia</t>
  </si>
  <si>
    <t>Tabak, Virgin</t>
  </si>
  <si>
    <t>Hanf (Korn)</t>
  </si>
  <si>
    <t xml:space="preserve">Kenaf </t>
  </si>
  <si>
    <t>Flächen-gewichteter
 Mittelwert in kg / ha</t>
  </si>
  <si>
    <t>Anleitung:</t>
  </si>
  <si>
    <t>1. Betriebsdaten angeben</t>
  </si>
  <si>
    <t>Schlag-
 oder
 BE
 Größe (in ha)</t>
  </si>
  <si>
    <t>6. Überprüfung der Daten</t>
  </si>
  <si>
    <r>
      <rPr>
        <b/>
        <sz val="10"/>
        <color rgb="FFFF0000"/>
        <rFont val="Arial"/>
        <family val="2"/>
      </rPr>
      <t>DBE</t>
    </r>
    <r>
      <rPr>
        <b/>
        <sz val="10"/>
        <color theme="1"/>
        <rFont val="Arial"/>
        <family val="2"/>
      </rPr>
      <t xml:space="preserve">
 nach DüV § 4
  N-Obergrenze  in kg N / ha</t>
    </r>
  </si>
  <si>
    <r>
      <rPr>
        <b/>
        <sz val="10"/>
        <color rgb="FFFF0000"/>
        <rFont val="Arial"/>
        <family val="2"/>
      </rPr>
      <t>P</t>
    </r>
    <r>
      <rPr>
        <b/>
        <vertAlign val="sub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>O</t>
    </r>
    <r>
      <rPr>
        <b/>
        <vertAlign val="subscript"/>
        <sz val="10"/>
        <color rgb="FFFF0000"/>
        <rFont val="Arial"/>
        <family val="2"/>
      </rPr>
      <t xml:space="preserve">5
</t>
    </r>
    <r>
      <rPr>
        <b/>
        <sz val="10"/>
        <color theme="1"/>
        <rFont val="Arial"/>
        <family val="2"/>
      </rPr>
      <t>Düngebedarf nach DüV § 4
 in kg / ha</t>
    </r>
  </si>
  <si>
    <t>Düngebedarf Gesamt 
in kg</t>
  </si>
  <si>
    <t>Flächenanteil in %</t>
  </si>
  <si>
    <r>
      <t>Tool zur Ermittlung des Gesamtbetrieblichen Düngebedarfs an Stickstoff (N) und Phosphat (P</t>
    </r>
    <r>
      <rPr>
        <b/>
        <vertAlign val="subscript"/>
        <sz val="14"/>
        <color theme="1"/>
        <rFont val="Arial"/>
        <family val="2"/>
      </rPr>
      <t>2</t>
    </r>
    <r>
      <rPr>
        <b/>
        <sz val="14"/>
        <color theme="1"/>
        <rFont val="Arial"/>
        <family val="2"/>
      </rPr>
      <t>O</t>
    </r>
    <r>
      <rPr>
        <b/>
        <vertAlign val="subscript"/>
        <sz val="14"/>
        <color theme="1"/>
        <rFont val="Arial"/>
        <family val="2"/>
      </rPr>
      <t>5</t>
    </r>
    <r>
      <rPr>
        <b/>
        <sz val="14"/>
        <color theme="1"/>
        <rFont val="Arial"/>
        <family val="2"/>
      </rPr>
      <t>)</t>
    </r>
  </si>
  <si>
    <t>2. benötigte Kulturen (mit Drop Down) in Spalte B eingeben</t>
  </si>
  <si>
    <t>3. Flächenangaben der einzelnen Kulturen in Spalte C eingeben</t>
  </si>
  <si>
    <t>4. Ertragsniveau zur Überprüfung in Spalte D eingeben</t>
  </si>
  <si>
    <t>5. DBE der Kulturen für Stickstoff und Phosphat in spalte F und G eingeben</t>
  </si>
  <si>
    <r>
      <t xml:space="preserve">7. Ansicht gesamtbetrieblicher Düngebedarf im Tabellenblatt </t>
    </r>
    <r>
      <rPr>
        <b/>
        <sz val="10"/>
        <color theme="1"/>
        <rFont val="Arial"/>
        <family val="2"/>
      </rPr>
      <t>"Nährstoffeinsatz"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</si>
</sst>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rgb="FFFF0000"/>
      <name val="Arial"/>
      <family val="2"/>
    </font>
    <font>
      <b/>
      <vertAlign val="subscript"/>
      <sz val="10"/>
      <color theme="1"/>
      <name val="Arial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  <font>
      <vertAlign val="sub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b/>
      <vertAlign val="subscript"/>
      <sz val="10"/>
      <color rgb="FFFF0000"/>
      <name val="Arial"/>
      <family val="2"/>
    </font>
    <font>
      <b/>
      <sz val="14"/>
      <color theme="1"/>
      <name val="Arial"/>
      <family val="2"/>
    </font>
    <font>
      <b/>
      <vertAlign val="subscript"/>
      <sz val="14"/>
      <color theme="1"/>
      <name val="Arial"/>
      <family val="2"/>
    </font>
    <font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1" xfId="0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5" borderId="0" xfId="0" applyFill="1" applyBorder="1" applyAlignment="1">
      <alignment horizontal="left" vertical="center"/>
    </xf>
    <xf numFmtId="0" fontId="0" fillId="5" borderId="0" xfId="0" applyFill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/>
    <xf numFmtId="0" fontId="13" fillId="0" borderId="0" xfId="0" applyFont="1"/>
    <xf numFmtId="0" fontId="0" fillId="0" borderId="0" xfId="0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10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2" fontId="0" fillId="6" borderId="13" xfId="0" applyNumberFormat="1" applyFill="1" applyBorder="1" applyAlignment="1">
      <alignment horizontal="center" vertical="center"/>
    </xf>
    <xf numFmtId="2" fontId="0" fillId="6" borderId="14" xfId="0" applyNumberForma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164" fontId="0" fillId="6" borderId="6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0" fontId="0" fillId="0" borderId="10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" fillId="0" borderId="5" xfId="0" applyFont="1" applyBorder="1"/>
    <xf numFmtId="0" fontId="1" fillId="0" borderId="7" xfId="0" applyFont="1" applyBorder="1"/>
    <xf numFmtId="0" fontId="5" fillId="0" borderId="7" xfId="0" applyFont="1" applyBorder="1"/>
    <xf numFmtId="0" fontId="1" fillId="0" borderId="9" xfId="0" applyFont="1" applyBorder="1"/>
    <xf numFmtId="164" fontId="0" fillId="6" borderId="13" xfId="0" applyNumberFormat="1" applyFill="1" applyBorder="1" applyAlignment="1">
      <alignment horizontal="center" vertical="center"/>
    </xf>
    <xf numFmtId="164" fontId="0" fillId="6" borderId="14" xfId="0" applyNumberFormat="1" applyFill="1" applyBorder="1" applyAlignment="1">
      <alignment horizontal="center" vertical="center"/>
    </xf>
    <xf numFmtId="164" fontId="0" fillId="6" borderId="4" xfId="0" applyNumberFormat="1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11" fillId="0" borderId="0" xfId="0" applyFont="1" applyAlignment="1">
      <alignment horizontal="center" wrapText="1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2</xdr:row>
      <xdr:rowOff>101600</xdr:rowOff>
    </xdr:from>
    <xdr:to>
      <xdr:col>6</xdr:col>
      <xdr:colOff>818515</xdr:colOff>
      <xdr:row>6</xdr:row>
      <xdr:rowOff>102870</xdr:rowOff>
    </xdr:to>
    <xdr:pic>
      <xdr:nvPicPr>
        <xdr:cNvPr id="2" name="Grafik 1" descr="C:\Users\muelleranke\AppData\Local\Microsoft\Windows\INetCache\Content.Outlook\JRLLQE7Q\Landeswappen RPT bunt (00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577850"/>
          <a:ext cx="1390015" cy="680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2</xdr:row>
      <xdr:rowOff>101600</xdr:rowOff>
    </xdr:from>
    <xdr:to>
      <xdr:col>6</xdr:col>
      <xdr:colOff>818515</xdr:colOff>
      <xdr:row>6</xdr:row>
      <xdr:rowOff>102870</xdr:rowOff>
    </xdr:to>
    <xdr:pic>
      <xdr:nvPicPr>
        <xdr:cNvPr id="3" name="Grafik 2" descr="C:\Users\muelleranke\AppData\Local\Microsoft\Windows\INetCache\Content.Outlook\JRLLQE7Q\Landeswappen RPT bunt (00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577850"/>
          <a:ext cx="1390015" cy="680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927100</xdr:colOff>
      <xdr:row>1</xdr:row>
      <xdr:rowOff>38100</xdr:rowOff>
    </xdr:from>
    <xdr:to>
      <xdr:col>5</xdr:col>
      <xdr:colOff>177165</xdr:colOff>
      <xdr:row>5</xdr:row>
      <xdr:rowOff>45720</xdr:rowOff>
    </xdr:to>
    <xdr:pic>
      <xdr:nvPicPr>
        <xdr:cNvPr id="4" name="Grafik 3" descr="C:\Users\muelleranke\AppData\Local\Microsoft\Windows\INetCache\Content.Outlook\JRLLQE7Q\Landeswappen RPT bunt (00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96850"/>
          <a:ext cx="1390015" cy="680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showGridLines="0" tabSelected="1" topLeftCell="B1" zoomScaleNormal="100" workbookViewId="0">
      <selection activeCell="C4" sqref="C4:E4"/>
    </sheetView>
  </sheetViews>
  <sheetFormatPr baseColWidth="10" defaultRowHeight="12.5" x14ac:dyDescent="0.25"/>
  <cols>
    <col min="2" max="2" width="27.90625" customWidth="1"/>
    <col min="3" max="3" width="8.90625" customWidth="1"/>
    <col min="4" max="4" width="13" customWidth="1"/>
    <col min="5" max="5" width="12.6328125" customWidth="1"/>
    <col min="6" max="7" width="14.1796875" customWidth="1"/>
    <col min="8" max="8" width="11.81640625" customWidth="1"/>
    <col min="9" max="10" width="14" bestFit="1" customWidth="1"/>
    <col min="11" max="11" width="44.90625" customWidth="1"/>
    <col min="12" max="12" width="12.6328125" customWidth="1"/>
    <col min="13" max="13" width="43" bestFit="1" customWidth="1"/>
    <col min="14" max="14" width="12.90625" customWidth="1"/>
  </cols>
  <sheetData>
    <row r="1" spans="2:10" ht="20" customHeight="1" x14ac:dyDescent="0.25">
      <c r="B1" s="63" t="s">
        <v>169</v>
      </c>
      <c r="C1" s="63"/>
      <c r="D1" s="63"/>
      <c r="E1" s="63"/>
      <c r="F1" s="63"/>
    </row>
    <row r="2" spans="2:10" ht="17.5" customHeight="1" x14ac:dyDescent="0.35">
      <c r="B2" s="63"/>
      <c r="C2" s="63"/>
      <c r="D2" s="63"/>
      <c r="E2" s="63"/>
      <c r="F2" s="63"/>
      <c r="G2" s="23"/>
      <c r="H2" s="23"/>
      <c r="I2" s="23"/>
      <c r="J2" s="23"/>
    </row>
    <row r="3" spans="2:10" ht="13" thickBot="1" x14ac:dyDescent="0.3">
      <c r="B3" s="24"/>
      <c r="C3" s="24"/>
      <c r="D3" s="24"/>
      <c r="E3" s="24"/>
    </row>
    <row r="4" spans="2:10" ht="13" x14ac:dyDescent="0.3">
      <c r="B4" s="53" t="s">
        <v>1</v>
      </c>
      <c r="C4" s="64"/>
      <c r="D4" s="65"/>
      <c r="E4" s="66"/>
    </row>
    <row r="5" spans="2:10" ht="13" x14ac:dyDescent="0.3">
      <c r="B5" s="54" t="s">
        <v>2</v>
      </c>
      <c r="C5" s="67"/>
      <c r="D5" s="68"/>
      <c r="E5" s="69"/>
    </row>
    <row r="6" spans="2:10" ht="14.5" x14ac:dyDescent="0.35">
      <c r="B6" s="55" t="s">
        <v>3</v>
      </c>
      <c r="C6" s="67"/>
      <c r="D6" s="68"/>
      <c r="E6" s="69"/>
    </row>
    <row r="7" spans="2:10" ht="13.5" thickBot="1" x14ac:dyDescent="0.35">
      <c r="B7" s="56" t="s">
        <v>4</v>
      </c>
      <c r="C7" s="70"/>
      <c r="D7" s="71"/>
      <c r="E7" s="72"/>
    </row>
    <row r="8" spans="2:10" ht="13" thickBot="1" x14ac:dyDescent="0.3"/>
    <row r="9" spans="2:10" ht="65" x14ac:dyDescent="0.25">
      <c r="B9" s="29" t="s">
        <v>84</v>
      </c>
      <c r="C9" s="25" t="s">
        <v>163</v>
      </c>
      <c r="D9" s="25" t="s">
        <v>85</v>
      </c>
      <c r="E9" s="25" t="s">
        <v>168</v>
      </c>
      <c r="F9" s="25" t="s">
        <v>165</v>
      </c>
      <c r="G9" s="30" t="s">
        <v>166</v>
      </c>
    </row>
    <row r="10" spans="2:10" x14ac:dyDescent="0.25">
      <c r="B10" s="47" t="s">
        <v>55</v>
      </c>
      <c r="C10" s="26"/>
      <c r="D10" s="26"/>
      <c r="E10" s="27" t="e">
        <f t="shared" ref="E10:E21" si="0">C10/$C$27</f>
        <v>#DIV/0!</v>
      </c>
      <c r="F10" s="26"/>
      <c r="G10" s="48"/>
    </row>
    <row r="11" spans="2:10" x14ac:dyDescent="0.25">
      <c r="B11" s="47" t="s">
        <v>55</v>
      </c>
      <c r="C11" s="26"/>
      <c r="D11" s="26"/>
      <c r="E11" s="27" t="e">
        <f t="shared" si="0"/>
        <v>#DIV/0!</v>
      </c>
      <c r="F11" s="26"/>
      <c r="G11" s="48"/>
    </row>
    <row r="12" spans="2:10" x14ac:dyDescent="0.25">
      <c r="B12" s="47" t="s">
        <v>55</v>
      </c>
      <c r="C12" s="26"/>
      <c r="D12" s="26"/>
      <c r="E12" s="27" t="e">
        <f t="shared" si="0"/>
        <v>#DIV/0!</v>
      </c>
      <c r="F12" s="26"/>
      <c r="G12" s="48"/>
    </row>
    <row r="13" spans="2:10" x14ac:dyDescent="0.25">
      <c r="B13" s="47" t="s">
        <v>55</v>
      </c>
      <c r="C13" s="26"/>
      <c r="D13" s="26"/>
      <c r="E13" s="27" t="e">
        <f t="shared" si="0"/>
        <v>#DIV/0!</v>
      </c>
      <c r="F13" s="28"/>
      <c r="G13" s="48"/>
    </row>
    <row r="14" spans="2:10" x14ac:dyDescent="0.25">
      <c r="B14" s="47" t="s">
        <v>55</v>
      </c>
      <c r="C14" s="26"/>
      <c r="D14" s="26"/>
      <c r="E14" s="27" t="e">
        <f t="shared" si="0"/>
        <v>#DIV/0!</v>
      </c>
      <c r="F14" s="28"/>
      <c r="G14" s="48"/>
    </row>
    <row r="15" spans="2:10" x14ac:dyDescent="0.25">
      <c r="B15" s="47" t="s">
        <v>86</v>
      </c>
      <c r="C15" s="26"/>
      <c r="D15" s="26"/>
      <c r="E15" s="27" t="e">
        <f t="shared" si="0"/>
        <v>#DIV/0!</v>
      </c>
      <c r="F15" s="28"/>
      <c r="G15" s="48"/>
    </row>
    <row r="16" spans="2:10" x14ac:dyDescent="0.25">
      <c r="B16" s="47" t="s">
        <v>86</v>
      </c>
      <c r="C16" s="26"/>
      <c r="D16" s="26"/>
      <c r="E16" s="27" t="e">
        <f t="shared" si="0"/>
        <v>#DIV/0!</v>
      </c>
      <c r="F16" s="28"/>
      <c r="G16" s="48"/>
    </row>
    <row r="17" spans="2:7" x14ac:dyDescent="0.25">
      <c r="B17" s="47" t="s">
        <v>86</v>
      </c>
      <c r="C17" s="26"/>
      <c r="D17" s="26"/>
      <c r="E17" s="27" t="e">
        <f t="shared" si="0"/>
        <v>#DIV/0!</v>
      </c>
      <c r="F17" s="28"/>
      <c r="G17" s="48"/>
    </row>
    <row r="18" spans="2:7" x14ac:dyDescent="0.25">
      <c r="B18" s="47" t="s">
        <v>86</v>
      </c>
      <c r="C18" s="26"/>
      <c r="D18" s="26"/>
      <c r="E18" s="27" t="e">
        <f t="shared" si="0"/>
        <v>#DIV/0!</v>
      </c>
      <c r="F18" s="28"/>
      <c r="G18" s="48"/>
    </row>
    <row r="19" spans="2:7" x14ac:dyDescent="0.25">
      <c r="B19" s="47" t="s">
        <v>86</v>
      </c>
      <c r="C19" s="26"/>
      <c r="D19" s="26"/>
      <c r="E19" s="27" t="e">
        <f t="shared" si="0"/>
        <v>#DIV/0!</v>
      </c>
      <c r="F19" s="26"/>
      <c r="G19" s="48"/>
    </row>
    <row r="20" spans="2:7" x14ac:dyDescent="0.25">
      <c r="B20" s="47" t="s">
        <v>86</v>
      </c>
      <c r="C20" s="26"/>
      <c r="D20" s="26"/>
      <c r="E20" s="27" t="e">
        <f t="shared" si="0"/>
        <v>#DIV/0!</v>
      </c>
      <c r="F20" s="26"/>
      <c r="G20" s="48"/>
    </row>
    <row r="21" spans="2:7" x14ac:dyDescent="0.25">
      <c r="B21" s="47" t="s">
        <v>86</v>
      </c>
      <c r="C21" s="26"/>
      <c r="D21" s="26"/>
      <c r="E21" s="27" t="e">
        <f t="shared" si="0"/>
        <v>#DIV/0!</v>
      </c>
      <c r="F21" s="26"/>
      <c r="G21" s="48"/>
    </row>
    <row r="22" spans="2:7" x14ac:dyDescent="0.25">
      <c r="B22" s="47" t="s">
        <v>86</v>
      </c>
      <c r="C22" s="26"/>
      <c r="D22" s="26"/>
      <c r="E22" s="27" t="e">
        <f t="shared" ref="E22:E24" si="1">C22/$C$27</f>
        <v>#DIV/0!</v>
      </c>
      <c r="F22" s="26"/>
      <c r="G22" s="48"/>
    </row>
    <row r="23" spans="2:7" x14ac:dyDescent="0.25">
      <c r="B23" s="47" t="s">
        <v>86</v>
      </c>
      <c r="C23" s="26"/>
      <c r="D23" s="26"/>
      <c r="E23" s="27" t="e">
        <f t="shared" si="1"/>
        <v>#DIV/0!</v>
      </c>
      <c r="F23" s="26"/>
      <c r="G23" s="48"/>
    </row>
    <row r="24" spans="2:7" ht="13" thickBot="1" x14ac:dyDescent="0.3">
      <c r="B24" s="49" t="s">
        <v>86</v>
      </c>
      <c r="C24" s="50"/>
      <c r="D24" s="50"/>
      <c r="E24" s="51" t="e">
        <f t="shared" si="1"/>
        <v>#DIV/0!</v>
      </c>
      <c r="F24" s="50"/>
      <c r="G24" s="52"/>
    </row>
    <row r="25" spans="2:7" x14ac:dyDescent="0.25">
      <c r="E25" s="8" t="e">
        <f>SUM(E10:E20)</f>
        <v>#DIV/0!</v>
      </c>
    </row>
    <row r="26" spans="2:7" ht="13" thickBot="1" x14ac:dyDescent="0.3"/>
    <row r="27" spans="2:7" ht="52.5" thickBot="1" x14ac:dyDescent="0.3">
      <c r="B27" s="37" t="s">
        <v>0</v>
      </c>
      <c r="C27" s="38">
        <f>SUM(C10:C18)</f>
        <v>0</v>
      </c>
      <c r="D27" s="38"/>
      <c r="E27" s="39" t="s">
        <v>160</v>
      </c>
      <c r="F27" s="57" t="e">
        <f>AVERAGE((F10*$C$10)+(F11*$C$11)+(F12*$C$12)+(F13*$C$13)+(F14*$C$14)+(F15*$C$15)+(F16*$C$16)+(F17*$C$17)+(F18*$C$18)+(F19*$C$19)+(F20*$C$20)+(F21*$C$21)+(F22*$C$22)+(F23*$C$23)+(F24*$C$24))/$C$27</f>
        <v>#DIV/0!</v>
      </c>
      <c r="G27" s="58" t="e">
        <f>AVERAGE((G10*$C$10)+(G11*$C$11)+(G12*$C$12)+(G13*$C$13)+(G14*$C$14)+(G15*$C$15)+(G16*$C$16)+(G17*$C$17)+(G18*$C$18)+(G19*$C$19)+(G20*$C$20))/$C$27</f>
        <v>#DIV/0!</v>
      </c>
    </row>
    <row r="28" spans="2:7" ht="39" x14ac:dyDescent="0.25">
      <c r="B28" s="21"/>
      <c r="C28" s="21"/>
      <c r="D28" s="21"/>
      <c r="E28" s="42" t="s">
        <v>167</v>
      </c>
      <c r="F28" s="59" t="e">
        <f>F27*$C$27</f>
        <v>#DIV/0!</v>
      </c>
      <c r="G28" s="44" t="e">
        <f>G27*$C$27</f>
        <v>#DIV/0!</v>
      </c>
    </row>
    <row r="29" spans="2:7" ht="67" customHeight="1" thickBot="1" x14ac:dyDescent="0.4">
      <c r="B29" s="22" t="s">
        <v>161</v>
      </c>
      <c r="E29" s="33" t="s">
        <v>54</v>
      </c>
      <c r="F29" s="60"/>
      <c r="G29" s="61"/>
    </row>
    <row r="30" spans="2:7" x14ac:dyDescent="0.25">
      <c r="B30" t="s">
        <v>162</v>
      </c>
    </row>
    <row r="31" spans="2:7" x14ac:dyDescent="0.25">
      <c r="B31" t="s">
        <v>170</v>
      </c>
    </row>
    <row r="32" spans="2:7" x14ac:dyDescent="0.25">
      <c r="B32" t="s">
        <v>171</v>
      </c>
    </row>
    <row r="33" spans="2:2" x14ac:dyDescent="0.25">
      <c r="B33" t="s">
        <v>172</v>
      </c>
    </row>
    <row r="34" spans="2:2" x14ac:dyDescent="0.25">
      <c r="B34" t="s">
        <v>173</v>
      </c>
    </row>
    <row r="35" spans="2:2" x14ac:dyDescent="0.25">
      <c r="B35" t="s">
        <v>164</v>
      </c>
    </row>
    <row r="36" spans="2:2" ht="13" x14ac:dyDescent="0.3">
      <c r="B36" t="s">
        <v>174</v>
      </c>
    </row>
  </sheetData>
  <sheetProtection algorithmName="SHA-512" hashValue="zYPSi+P6cCE0wu/DqNvTtBOcZS8xm3ql8mPXbCJzvs3sWxFhQ2EIE0M33/TDS51LtQ5pTVKXmQhig+IyVfOw3w==" saltValue="n9djpEdRgYTXshNkrKFqqg==" spinCount="100000" sheet="1" objects="1" scenarios="1"/>
  <mergeCells count="5">
    <mergeCell ref="B1:F2"/>
    <mergeCell ref="C4:E4"/>
    <mergeCell ref="C5:E5"/>
    <mergeCell ref="C6:E6"/>
    <mergeCell ref="C7:E7"/>
  </mergeCells>
  <pageMargins left="0.82677165354330717" right="0.23622047244094491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KulturenÜbersicht!$G$6:$G$78</xm:f>
          </x14:formula1>
          <xm:sqref>B15:B24</xm:sqref>
        </x14:dataValidation>
        <x14:dataValidation type="list" allowBlank="1" showInputMessage="1" showErrorMessage="1">
          <x14:formula1>
            <xm:f>KulturenÜbersicht!$B$6:$B$33</xm:f>
          </x14:formula1>
          <xm:sqref>B10:B14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showGridLines="0" topLeftCell="B4" zoomScaleNormal="100" workbookViewId="0">
      <selection activeCell="B14" sqref="B14"/>
    </sheetView>
  </sheetViews>
  <sheetFormatPr baseColWidth="10" defaultRowHeight="12.5" x14ac:dyDescent="0.25"/>
  <cols>
    <col min="2" max="2" width="27.90625" customWidth="1"/>
    <col min="3" max="3" width="8.90625" customWidth="1"/>
    <col min="4" max="4" width="13" customWidth="1"/>
    <col min="5" max="5" width="12.6328125" customWidth="1"/>
    <col min="6" max="7" width="14.1796875" customWidth="1"/>
    <col min="8" max="8" width="11.81640625" customWidth="1"/>
    <col min="9" max="10" width="14" bestFit="1" customWidth="1"/>
    <col min="11" max="11" width="44.90625" customWidth="1"/>
    <col min="12" max="12" width="12.6328125" customWidth="1"/>
    <col min="13" max="13" width="43" bestFit="1" customWidth="1"/>
    <col min="14" max="14" width="12.90625" customWidth="1"/>
  </cols>
  <sheetData>
    <row r="1" spans="2:10" ht="20" customHeight="1" x14ac:dyDescent="0.25">
      <c r="B1" s="63" t="s">
        <v>169</v>
      </c>
      <c r="C1" s="63"/>
      <c r="D1" s="63"/>
      <c r="E1" s="63"/>
      <c r="F1" s="63"/>
    </row>
    <row r="2" spans="2:10" ht="17.5" x14ac:dyDescent="0.35">
      <c r="B2" s="63"/>
      <c r="C2" s="63"/>
      <c r="D2" s="63"/>
      <c r="E2" s="63"/>
      <c r="F2" s="63"/>
      <c r="G2" s="23"/>
      <c r="H2" s="23"/>
      <c r="I2" s="23"/>
      <c r="J2" s="23"/>
    </row>
    <row r="3" spans="2:10" ht="13" thickBot="1" x14ac:dyDescent="0.3">
      <c r="B3" s="24"/>
      <c r="C3" s="24"/>
      <c r="D3" s="24"/>
      <c r="E3" s="24"/>
    </row>
    <row r="4" spans="2:10" ht="13" x14ac:dyDescent="0.3">
      <c r="B4" s="53" t="s">
        <v>1</v>
      </c>
      <c r="C4" s="73" t="s">
        <v>5</v>
      </c>
      <c r="D4" s="74"/>
      <c r="E4" s="75"/>
    </row>
    <row r="5" spans="2:10" ht="13" x14ac:dyDescent="0.3">
      <c r="B5" s="54" t="s">
        <v>2</v>
      </c>
      <c r="C5" s="76" t="s">
        <v>6</v>
      </c>
      <c r="D5" s="77"/>
      <c r="E5" s="78"/>
    </row>
    <row r="6" spans="2:10" ht="14.5" x14ac:dyDescent="0.35">
      <c r="B6" s="55" t="s">
        <v>3</v>
      </c>
      <c r="C6" s="76">
        <v>12345678910</v>
      </c>
      <c r="D6" s="77"/>
      <c r="E6" s="78"/>
    </row>
    <row r="7" spans="2:10" ht="13.5" thickBot="1" x14ac:dyDescent="0.35">
      <c r="B7" s="56" t="s">
        <v>4</v>
      </c>
      <c r="C7" s="79"/>
      <c r="D7" s="80"/>
      <c r="E7" s="81"/>
    </row>
    <row r="8" spans="2:10" ht="13" thickBot="1" x14ac:dyDescent="0.3"/>
    <row r="9" spans="2:10" ht="65" x14ac:dyDescent="0.25">
      <c r="B9" s="29" t="s">
        <v>84</v>
      </c>
      <c r="C9" s="25" t="s">
        <v>163</v>
      </c>
      <c r="D9" s="25" t="s">
        <v>85</v>
      </c>
      <c r="E9" s="25" t="s">
        <v>168</v>
      </c>
      <c r="F9" s="25" t="s">
        <v>165</v>
      </c>
      <c r="G9" s="30" t="s">
        <v>166</v>
      </c>
    </row>
    <row r="10" spans="2:10" x14ac:dyDescent="0.25">
      <c r="B10" s="31" t="s">
        <v>70</v>
      </c>
      <c r="C10" s="3">
        <v>25</v>
      </c>
      <c r="D10" s="3">
        <v>110</v>
      </c>
      <c r="E10" s="5">
        <f t="shared" ref="E10:E21" si="0">C10/$C$27</f>
        <v>0.25</v>
      </c>
      <c r="F10" s="3">
        <v>260</v>
      </c>
      <c r="G10" s="32">
        <v>95</v>
      </c>
    </row>
    <row r="11" spans="2:10" x14ac:dyDescent="0.25">
      <c r="B11" s="31" t="s">
        <v>69</v>
      </c>
      <c r="C11" s="3">
        <v>12.5</v>
      </c>
      <c r="D11" s="3">
        <v>90</v>
      </c>
      <c r="E11" s="5">
        <f t="shared" si="0"/>
        <v>0.125</v>
      </c>
      <c r="F11" s="3">
        <v>199</v>
      </c>
      <c r="G11" s="32">
        <v>70</v>
      </c>
    </row>
    <row r="12" spans="2:10" x14ac:dyDescent="0.25">
      <c r="B12" s="31" t="s">
        <v>67</v>
      </c>
      <c r="C12" s="3">
        <v>12.5</v>
      </c>
      <c r="D12" s="3">
        <v>55</v>
      </c>
      <c r="E12" s="5">
        <f t="shared" si="0"/>
        <v>0.125</v>
      </c>
      <c r="F12" s="3">
        <v>100</v>
      </c>
      <c r="G12" s="32">
        <v>35</v>
      </c>
    </row>
    <row r="13" spans="2:10" x14ac:dyDescent="0.25">
      <c r="B13" s="31" t="s">
        <v>55</v>
      </c>
      <c r="C13" s="3"/>
      <c r="D13" s="3"/>
      <c r="E13" s="5">
        <f t="shared" si="0"/>
        <v>0</v>
      </c>
      <c r="F13" s="6"/>
      <c r="G13" s="32"/>
    </row>
    <row r="14" spans="2:10" x14ac:dyDescent="0.25">
      <c r="B14" s="31" t="s">
        <v>55</v>
      </c>
      <c r="C14" s="3"/>
      <c r="D14" s="3"/>
      <c r="E14" s="5">
        <f t="shared" si="0"/>
        <v>0</v>
      </c>
      <c r="F14" s="6"/>
      <c r="G14" s="32"/>
    </row>
    <row r="15" spans="2:10" x14ac:dyDescent="0.25">
      <c r="B15" s="31" t="s">
        <v>88</v>
      </c>
      <c r="C15" s="3">
        <v>12.5</v>
      </c>
      <c r="D15" s="3">
        <v>80</v>
      </c>
      <c r="E15" s="5">
        <f t="shared" si="0"/>
        <v>0.125</v>
      </c>
      <c r="F15" s="6">
        <v>180</v>
      </c>
      <c r="G15" s="32">
        <v>83</v>
      </c>
    </row>
    <row r="16" spans="2:10" x14ac:dyDescent="0.25">
      <c r="B16" s="31" t="s">
        <v>93</v>
      </c>
      <c r="C16" s="3">
        <v>12.5</v>
      </c>
      <c r="D16" s="3">
        <v>70</v>
      </c>
      <c r="E16" s="5">
        <f t="shared" si="0"/>
        <v>0.125</v>
      </c>
      <c r="F16" s="6">
        <v>150</v>
      </c>
      <c r="G16" s="32">
        <v>70.7</v>
      </c>
    </row>
    <row r="17" spans="2:7" x14ac:dyDescent="0.25">
      <c r="B17" s="31" t="s">
        <v>121</v>
      </c>
      <c r="C17" s="3">
        <v>12.5</v>
      </c>
      <c r="D17" s="3">
        <v>450</v>
      </c>
      <c r="E17" s="5">
        <f t="shared" si="0"/>
        <v>0.125</v>
      </c>
      <c r="F17" s="6">
        <v>160</v>
      </c>
      <c r="G17" s="32">
        <v>85.5</v>
      </c>
    </row>
    <row r="18" spans="2:7" x14ac:dyDescent="0.25">
      <c r="B18" s="31" t="s">
        <v>99</v>
      </c>
      <c r="C18" s="3">
        <v>12.5</v>
      </c>
      <c r="D18" s="3">
        <v>55</v>
      </c>
      <c r="E18" s="5">
        <f t="shared" si="0"/>
        <v>0.125</v>
      </c>
      <c r="F18" s="6">
        <v>100</v>
      </c>
      <c r="G18" s="32">
        <v>62.15</v>
      </c>
    </row>
    <row r="19" spans="2:7" x14ac:dyDescent="0.25">
      <c r="B19" s="31" t="s">
        <v>86</v>
      </c>
      <c r="C19" s="3"/>
      <c r="D19" s="3"/>
      <c r="E19" s="5">
        <f t="shared" si="0"/>
        <v>0</v>
      </c>
      <c r="F19" s="3"/>
      <c r="G19" s="32"/>
    </row>
    <row r="20" spans="2:7" x14ac:dyDescent="0.25">
      <c r="B20" s="31" t="s">
        <v>86</v>
      </c>
      <c r="C20" s="3"/>
      <c r="D20" s="3"/>
      <c r="E20" s="5">
        <f t="shared" si="0"/>
        <v>0</v>
      </c>
      <c r="F20" s="3"/>
      <c r="G20" s="32"/>
    </row>
    <row r="21" spans="2:7" x14ac:dyDescent="0.25">
      <c r="B21" s="31" t="s">
        <v>86</v>
      </c>
      <c r="C21" s="3"/>
      <c r="D21" s="3"/>
      <c r="E21" s="5">
        <f t="shared" si="0"/>
        <v>0</v>
      </c>
      <c r="F21" s="3"/>
      <c r="G21" s="32"/>
    </row>
    <row r="22" spans="2:7" x14ac:dyDescent="0.25">
      <c r="B22" s="31" t="s">
        <v>86</v>
      </c>
      <c r="C22" s="3"/>
      <c r="D22" s="3"/>
      <c r="E22" s="5">
        <f t="shared" ref="E22:E24" si="1">C22/$C$27</f>
        <v>0</v>
      </c>
      <c r="F22" s="3"/>
      <c r="G22" s="32"/>
    </row>
    <row r="23" spans="2:7" x14ac:dyDescent="0.25">
      <c r="B23" s="31" t="s">
        <v>86</v>
      </c>
      <c r="C23" s="3"/>
      <c r="D23" s="3"/>
      <c r="E23" s="5">
        <f t="shared" si="1"/>
        <v>0</v>
      </c>
      <c r="F23" s="3"/>
      <c r="G23" s="32"/>
    </row>
    <row r="24" spans="2:7" ht="13" thickBot="1" x14ac:dyDescent="0.3">
      <c r="B24" s="33" t="s">
        <v>86</v>
      </c>
      <c r="C24" s="34"/>
      <c r="D24" s="34"/>
      <c r="E24" s="35">
        <f t="shared" si="1"/>
        <v>0</v>
      </c>
      <c r="F24" s="34"/>
      <c r="G24" s="36"/>
    </row>
    <row r="25" spans="2:7" x14ac:dyDescent="0.25">
      <c r="E25" s="8">
        <f>SUM(E10:E20)</f>
        <v>1</v>
      </c>
    </row>
    <row r="26" spans="2:7" ht="13" thickBot="1" x14ac:dyDescent="0.3"/>
    <row r="27" spans="2:7" ht="52.5" thickBot="1" x14ac:dyDescent="0.3">
      <c r="B27" s="37" t="s">
        <v>0</v>
      </c>
      <c r="C27" s="38">
        <f>SUM(C10:C18)</f>
        <v>100</v>
      </c>
      <c r="D27" s="38"/>
      <c r="E27" s="39" t="s">
        <v>160</v>
      </c>
      <c r="F27" s="40">
        <f>AVERAGE((F10*$C$10)+(F11*$C$11)+(F12*$C$12)+(F13*$C$13)+(F14*$C$14)+(F15*$C$15)+(F16*$C$16)+(F17*$C$17)+(F18*$C$18)+(F19*$C$19)+(F20*$C$20)+(F21*$C$21)+(F22*$C$22)+(F23*$C$23)+(F24*$C$24))/$C$27</f>
        <v>176.125</v>
      </c>
      <c r="G27" s="41">
        <f>AVERAGE((G10*$C$10)+(G11*$C$11)+(G12*$C$12)+(G13*$C$13)+(G14*$C$14)+(G15*$C$15)+(G16*$C$16)+(G17*$C$17)+(G18*$C$18)+(G19*$C$19)+(G20*$C$20))/$C$27</f>
        <v>74.543750000000003</v>
      </c>
    </row>
    <row r="28" spans="2:7" ht="39" x14ac:dyDescent="0.25">
      <c r="B28" s="4"/>
      <c r="C28" s="4"/>
      <c r="D28" s="4"/>
      <c r="E28" s="42" t="s">
        <v>167</v>
      </c>
      <c r="F28" s="43">
        <f>F27*$C$27</f>
        <v>17612.5</v>
      </c>
      <c r="G28" s="44">
        <f>G27*$C$27</f>
        <v>7454.375</v>
      </c>
    </row>
    <row r="29" spans="2:7" ht="67" customHeight="1" thickBot="1" x14ac:dyDescent="0.4">
      <c r="B29" s="22" t="s">
        <v>161</v>
      </c>
      <c r="E29" s="33" t="s">
        <v>54</v>
      </c>
      <c r="F29" s="45"/>
      <c r="G29" s="46"/>
    </row>
    <row r="30" spans="2:7" x14ac:dyDescent="0.25">
      <c r="B30" t="s">
        <v>162</v>
      </c>
    </row>
    <row r="31" spans="2:7" x14ac:dyDescent="0.25">
      <c r="B31" t="s">
        <v>170</v>
      </c>
    </row>
    <row r="32" spans="2:7" x14ac:dyDescent="0.25">
      <c r="B32" t="s">
        <v>171</v>
      </c>
    </row>
    <row r="33" spans="2:2" x14ac:dyDescent="0.25">
      <c r="B33" t="s">
        <v>172</v>
      </c>
    </row>
    <row r="34" spans="2:2" x14ac:dyDescent="0.25">
      <c r="B34" t="s">
        <v>173</v>
      </c>
    </row>
    <row r="35" spans="2:2" x14ac:dyDescent="0.25">
      <c r="B35" t="s">
        <v>164</v>
      </c>
    </row>
    <row r="36" spans="2:2" ht="13" x14ac:dyDescent="0.3">
      <c r="B36" t="s">
        <v>174</v>
      </c>
    </row>
  </sheetData>
  <sheetProtection algorithmName="SHA-512" hashValue="boi8HvcQANjn9N6hc6cZnV/fDxmLUKAcgCTjHbyNxim3hIe1dEs0VmMeijFyN7JTYU9vk9R+SmpFqH/a6RdFjQ==" saltValue="bs0g+HBzaeA1nWDi3QqKIA==" spinCount="100000" sheet="1" objects="1" scenarios="1"/>
  <mergeCells count="5">
    <mergeCell ref="C4:E4"/>
    <mergeCell ref="C5:E5"/>
    <mergeCell ref="C6:E6"/>
    <mergeCell ref="C7:E7"/>
    <mergeCell ref="B1:F2"/>
  </mergeCells>
  <pageMargins left="0.82677165354330717" right="0.23622047244094491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KulturenÜbersicht!$B$6:$B$33</xm:f>
          </x14:formula1>
          <xm:sqref>B10:B14</xm:sqref>
        </x14:dataValidation>
        <x14:dataValidation type="list" allowBlank="1" showInputMessage="1" showErrorMessage="1">
          <x14:formula1>
            <xm:f>KulturenÜbersicht!$G$6:$G$78</xm:f>
          </x14:formula1>
          <xm:sqref>B15:B24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5"/>
  <sheetViews>
    <sheetView showGridLines="0" workbookViewId="0">
      <selection activeCell="E7" sqref="E7"/>
    </sheetView>
  </sheetViews>
  <sheetFormatPr baseColWidth="10" defaultRowHeight="12.5" x14ac:dyDescent="0.25"/>
  <cols>
    <col min="2" max="2" width="3.36328125" bestFit="1" customWidth="1"/>
    <col min="3" max="3" width="30.6328125" bestFit="1" customWidth="1"/>
    <col min="4" max="4" width="11.6328125" customWidth="1"/>
    <col min="5" max="5" width="30.6328125" bestFit="1" customWidth="1"/>
    <col min="6" max="6" width="11.6328125" customWidth="1"/>
  </cols>
  <sheetData>
    <row r="3" spans="2:6" ht="15.5" x14ac:dyDescent="0.25">
      <c r="B3" s="85" t="s">
        <v>41</v>
      </c>
      <c r="C3" s="85"/>
      <c r="D3" s="85"/>
    </row>
    <row r="4" spans="2:6" x14ac:dyDescent="0.25">
      <c r="B4" s="86" t="s">
        <v>42</v>
      </c>
      <c r="C4" s="86"/>
      <c r="D4" s="86"/>
    </row>
    <row r="5" spans="2:6" x14ac:dyDescent="0.25">
      <c r="B5" s="10"/>
      <c r="C5" s="10"/>
      <c r="D5" s="10"/>
    </row>
    <row r="6" spans="2:6" ht="15" x14ac:dyDescent="0.25">
      <c r="B6" s="87" t="s">
        <v>52</v>
      </c>
      <c r="C6" s="87"/>
      <c r="D6" s="87"/>
    </row>
    <row r="7" spans="2:6" ht="30.5" customHeight="1" x14ac:dyDescent="0.25">
      <c r="B7" s="89" t="s">
        <v>43</v>
      </c>
      <c r="C7" s="89"/>
      <c r="D7" s="89"/>
      <c r="E7" s="62"/>
    </row>
    <row r="8" spans="2:6" x14ac:dyDescent="0.25">
      <c r="B8" s="10"/>
      <c r="C8" s="10"/>
      <c r="D8" s="10"/>
    </row>
    <row r="9" spans="2:6" ht="29.5" customHeight="1" x14ac:dyDescent="0.25">
      <c r="B9" s="88" t="s">
        <v>44</v>
      </c>
      <c r="C9" s="88"/>
      <c r="D9" s="88"/>
    </row>
    <row r="10" spans="2:6" x14ac:dyDescent="0.25">
      <c r="B10" s="10"/>
      <c r="C10" s="83" t="s">
        <v>45</v>
      </c>
      <c r="D10" s="83"/>
      <c r="E10" s="83"/>
      <c r="F10" s="11"/>
    </row>
    <row r="11" spans="2:6" x14ac:dyDescent="0.25">
      <c r="B11" s="10"/>
      <c r="C11" s="82" t="s">
        <v>46</v>
      </c>
      <c r="D11" s="82"/>
      <c r="E11" s="82"/>
      <c r="F11" s="1"/>
    </row>
    <row r="12" spans="2:6" x14ac:dyDescent="0.25">
      <c r="B12" s="10"/>
      <c r="C12" s="83" t="s">
        <v>47</v>
      </c>
      <c r="D12" s="83"/>
      <c r="E12" s="83"/>
      <c r="F12" s="11"/>
    </row>
    <row r="13" spans="2:6" x14ac:dyDescent="0.25">
      <c r="B13" s="10"/>
      <c r="C13" s="84" t="s">
        <v>48</v>
      </c>
      <c r="D13" s="84"/>
      <c r="E13" s="84"/>
      <c r="F13" s="1"/>
    </row>
    <row r="14" spans="2:6" x14ac:dyDescent="0.25">
      <c r="B14" s="10"/>
      <c r="C14" s="83" t="s">
        <v>49</v>
      </c>
      <c r="D14" s="83"/>
      <c r="E14" s="83"/>
      <c r="F14" s="11"/>
    </row>
    <row r="15" spans="2:6" x14ac:dyDescent="0.25">
      <c r="B15" s="10"/>
      <c r="C15" s="84" t="s">
        <v>50</v>
      </c>
      <c r="D15" s="84"/>
      <c r="E15" s="84"/>
      <c r="F15" s="3" t="e">
        <f>'DBE '!$F$28</f>
        <v>#DIV/0!</v>
      </c>
    </row>
    <row r="16" spans="2:6" ht="15.5" x14ac:dyDescent="0.25">
      <c r="B16" s="10"/>
      <c r="C16" s="83" t="s">
        <v>51</v>
      </c>
      <c r="D16" s="83"/>
      <c r="E16" s="83"/>
      <c r="F16" s="16" t="e">
        <f>'DBE '!$G$28</f>
        <v>#DIV/0!</v>
      </c>
    </row>
    <row r="17" spans="2:6" x14ac:dyDescent="0.25">
      <c r="B17" s="10"/>
      <c r="C17" s="18"/>
      <c r="D17" s="18"/>
      <c r="E17" s="19"/>
    </row>
    <row r="19" spans="2:6" ht="20" x14ac:dyDescent="0.25">
      <c r="B19" s="9" t="s">
        <v>39</v>
      </c>
      <c r="C19" s="7" t="s">
        <v>7</v>
      </c>
      <c r="D19" s="2" t="s">
        <v>8</v>
      </c>
      <c r="E19" s="2" t="s">
        <v>9</v>
      </c>
      <c r="F19" s="9" t="s">
        <v>40</v>
      </c>
    </row>
    <row r="20" spans="2:6" x14ac:dyDescent="0.25">
      <c r="B20" s="16" t="s">
        <v>10</v>
      </c>
      <c r="C20" s="14" t="s">
        <v>25</v>
      </c>
      <c r="D20" s="12"/>
      <c r="E20" s="14" t="s">
        <v>25</v>
      </c>
      <c r="F20" s="15"/>
    </row>
    <row r="21" spans="2:6" x14ac:dyDescent="0.25">
      <c r="B21" s="16" t="s">
        <v>11</v>
      </c>
      <c r="C21" s="14" t="s">
        <v>26</v>
      </c>
      <c r="D21" s="12"/>
      <c r="E21" s="14" t="s">
        <v>26</v>
      </c>
      <c r="F21" s="15"/>
    </row>
    <row r="22" spans="2:6" x14ac:dyDescent="0.25">
      <c r="B22" s="16" t="s">
        <v>12</v>
      </c>
      <c r="C22" s="14" t="s">
        <v>27</v>
      </c>
      <c r="D22" s="12"/>
      <c r="E22" s="14" t="s">
        <v>28</v>
      </c>
      <c r="F22" s="15"/>
    </row>
    <row r="23" spans="2:6" x14ac:dyDescent="0.25">
      <c r="B23" s="16" t="s">
        <v>13</v>
      </c>
      <c r="C23" s="14" t="s">
        <v>28</v>
      </c>
      <c r="D23" s="12"/>
      <c r="E23" s="14" t="s">
        <v>29</v>
      </c>
      <c r="F23" s="15"/>
    </row>
    <row r="24" spans="2:6" x14ac:dyDescent="0.25">
      <c r="B24" s="16" t="s">
        <v>14</v>
      </c>
      <c r="C24" s="14" t="s">
        <v>29</v>
      </c>
      <c r="D24" s="13"/>
      <c r="E24" s="14" t="s">
        <v>30</v>
      </c>
      <c r="F24" s="15"/>
    </row>
    <row r="25" spans="2:6" x14ac:dyDescent="0.25">
      <c r="B25" s="16" t="s">
        <v>15</v>
      </c>
      <c r="C25" s="14" t="s">
        <v>27</v>
      </c>
      <c r="D25" s="13"/>
      <c r="E25" s="14" t="s">
        <v>31</v>
      </c>
      <c r="F25" s="15"/>
    </row>
    <row r="26" spans="2:6" x14ac:dyDescent="0.25">
      <c r="B26" s="16" t="s">
        <v>16</v>
      </c>
      <c r="C26" s="14" t="s">
        <v>30</v>
      </c>
      <c r="D26" s="13"/>
      <c r="E26" s="14" t="s">
        <v>32</v>
      </c>
      <c r="F26" s="15"/>
    </row>
    <row r="27" spans="2:6" ht="25" x14ac:dyDescent="0.25">
      <c r="B27" s="16" t="s">
        <v>17</v>
      </c>
      <c r="C27" s="14" t="s">
        <v>31</v>
      </c>
      <c r="D27" s="13"/>
      <c r="E27" s="17" t="s">
        <v>33</v>
      </c>
      <c r="F27" s="15"/>
    </row>
    <row r="28" spans="2:6" x14ac:dyDescent="0.25">
      <c r="B28" s="16" t="s">
        <v>18</v>
      </c>
      <c r="C28" s="14" t="s">
        <v>32</v>
      </c>
      <c r="D28" s="13"/>
      <c r="E28" s="14" t="s">
        <v>35</v>
      </c>
      <c r="F28" s="15"/>
    </row>
    <row r="29" spans="2:6" ht="25" x14ac:dyDescent="0.25">
      <c r="B29" s="16" t="s">
        <v>19</v>
      </c>
      <c r="C29" s="17" t="s">
        <v>33</v>
      </c>
      <c r="D29" s="13"/>
      <c r="E29" s="14"/>
      <c r="F29" s="14"/>
    </row>
    <row r="30" spans="2:6" x14ac:dyDescent="0.25">
      <c r="B30" s="16" t="s">
        <v>20</v>
      </c>
      <c r="C30" s="14" t="s">
        <v>34</v>
      </c>
      <c r="D30" s="13"/>
      <c r="E30" s="14"/>
      <c r="F30" s="14"/>
    </row>
    <row r="31" spans="2:6" x14ac:dyDescent="0.25">
      <c r="B31" s="16" t="s">
        <v>21</v>
      </c>
      <c r="C31" s="14" t="s">
        <v>35</v>
      </c>
      <c r="D31" s="13"/>
      <c r="E31" s="14"/>
      <c r="F31" s="14"/>
    </row>
    <row r="32" spans="2:6" x14ac:dyDescent="0.25">
      <c r="B32" s="16" t="s">
        <v>22</v>
      </c>
      <c r="C32" s="14" t="s">
        <v>37</v>
      </c>
      <c r="D32" s="13"/>
      <c r="E32" s="14" t="s">
        <v>53</v>
      </c>
      <c r="F32" s="13"/>
    </row>
    <row r="33" spans="2:6" ht="37.5" x14ac:dyDescent="0.25">
      <c r="B33" s="16" t="s">
        <v>23</v>
      </c>
      <c r="C33" s="17" t="s">
        <v>36</v>
      </c>
      <c r="D33" s="13"/>
      <c r="E33" s="14"/>
      <c r="F33" s="14"/>
    </row>
    <row r="34" spans="2:6" x14ac:dyDescent="0.25">
      <c r="B34" s="16" t="s">
        <v>24</v>
      </c>
      <c r="C34" s="14" t="s">
        <v>38</v>
      </c>
      <c r="D34" s="13"/>
      <c r="E34" s="14"/>
      <c r="F34" s="14"/>
    </row>
    <row r="35" spans="2:6" ht="20.5" customHeight="1" x14ac:dyDescent="0.25"/>
  </sheetData>
  <sheetProtection algorithmName="SHA-512" hashValue="cflB+3eoIucFaAkJ5P4vWAFgTT55hL83Dnh9BI8gaoLeUwOIfPojpAwVsDKHcYoxUmtycUe75ZaKZJLSI1pzdA==" saltValue="/fWVLl9dreB5/2VI/7NWtQ==" spinCount="100000" sheet="1" objects="1" scenarios="1"/>
  <mergeCells count="12">
    <mergeCell ref="B3:D3"/>
    <mergeCell ref="B4:D4"/>
    <mergeCell ref="B6:D6"/>
    <mergeCell ref="B9:D9"/>
    <mergeCell ref="B7:D7"/>
    <mergeCell ref="C11:E11"/>
    <mergeCell ref="C10:E10"/>
    <mergeCell ref="C16:E16"/>
    <mergeCell ref="C15:E15"/>
    <mergeCell ref="C12:E12"/>
    <mergeCell ref="C13:E13"/>
    <mergeCell ref="C14:E14"/>
  </mergeCells>
  <pageMargins left="1.0236220472440944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78"/>
  <sheetViews>
    <sheetView showGridLines="0" workbookViewId="0">
      <selection activeCell="L27" sqref="L27"/>
    </sheetView>
  </sheetViews>
  <sheetFormatPr baseColWidth="10" defaultRowHeight="12.5" x14ac:dyDescent="0.25"/>
  <sheetData>
    <row r="5" spans="2:7" ht="13" x14ac:dyDescent="0.3">
      <c r="B5" s="20" t="s">
        <v>55</v>
      </c>
      <c r="G5" s="20" t="s">
        <v>86</v>
      </c>
    </row>
    <row r="6" spans="2:7" x14ac:dyDescent="0.25">
      <c r="B6" t="s">
        <v>66</v>
      </c>
      <c r="G6" t="s">
        <v>87</v>
      </c>
    </row>
    <row r="7" spans="2:7" x14ac:dyDescent="0.25">
      <c r="B7" t="s">
        <v>67</v>
      </c>
      <c r="G7" t="s">
        <v>88</v>
      </c>
    </row>
    <row r="8" spans="2:7" x14ac:dyDescent="0.25">
      <c r="B8" t="s">
        <v>68</v>
      </c>
      <c r="G8" t="s">
        <v>89</v>
      </c>
    </row>
    <row r="9" spans="2:7" x14ac:dyDescent="0.25">
      <c r="B9" t="s">
        <v>69</v>
      </c>
      <c r="G9" t="s">
        <v>90</v>
      </c>
    </row>
    <row r="10" spans="2:7" x14ac:dyDescent="0.25">
      <c r="B10" t="s">
        <v>70</v>
      </c>
      <c r="G10" t="s">
        <v>91</v>
      </c>
    </row>
    <row r="11" spans="2:7" x14ac:dyDescent="0.25">
      <c r="B11" t="s">
        <v>71</v>
      </c>
      <c r="G11" t="s">
        <v>92</v>
      </c>
    </row>
    <row r="12" spans="2:7" x14ac:dyDescent="0.25">
      <c r="B12" t="s">
        <v>73</v>
      </c>
      <c r="G12" t="s">
        <v>93</v>
      </c>
    </row>
    <row r="13" spans="2:7" x14ac:dyDescent="0.25">
      <c r="B13" t="s">
        <v>72</v>
      </c>
      <c r="G13" t="s">
        <v>94</v>
      </c>
    </row>
    <row r="14" spans="2:7" x14ac:dyDescent="0.25">
      <c r="B14" t="s">
        <v>74</v>
      </c>
      <c r="G14" t="s">
        <v>95</v>
      </c>
    </row>
    <row r="15" spans="2:7" x14ac:dyDescent="0.25">
      <c r="B15" t="s">
        <v>75</v>
      </c>
      <c r="G15" t="s">
        <v>96</v>
      </c>
    </row>
    <row r="16" spans="2:7" x14ac:dyDescent="0.25">
      <c r="B16" t="s">
        <v>76</v>
      </c>
      <c r="G16" t="s">
        <v>97</v>
      </c>
    </row>
    <row r="17" spans="2:7" x14ac:dyDescent="0.25">
      <c r="B17" t="s">
        <v>77</v>
      </c>
      <c r="G17" t="s">
        <v>98</v>
      </c>
    </row>
    <row r="18" spans="2:7" x14ac:dyDescent="0.25">
      <c r="B18" t="s">
        <v>78</v>
      </c>
      <c r="G18" t="s">
        <v>99</v>
      </c>
    </row>
    <row r="19" spans="2:7" x14ac:dyDescent="0.25">
      <c r="B19" t="s">
        <v>79</v>
      </c>
      <c r="G19" t="s">
        <v>100</v>
      </c>
    </row>
    <row r="20" spans="2:7" x14ac:dyDescent="0.25">
      <c r="B20" t="s">
        <v>80</v>
      </c>
      <c r="G20" t="s">
        <v>101</v>
      </c>
    </row>
    <row r="21" spans="2:7" x14ac:dyDescent="0.25">
      <c r="B21" t="s">
        <v>81</v>
      </c>
      <c r="G21" t="s">
        <v>103</v>
      </c>
    </row>
    <row r="22" spans="2:7" x14ac:dyDescent="0.25">
      <c r="B22" t="s">
        <v>56</v>
      </c>
      <c r="G22" t="s">
        <v>104</v>
      </c>
    </row>
    <row r="23" spans="2:7" x14ac:dyDescent="0.25">
      <c r="B23" t="s">
        <v>57</v>
      </c>
      <c r="G23" t="s">
        <v>105</v>
      </c>
    </row>
    <row r="24" spans="2:7" x14ac:dyDescent="0.25">
      <c r="B24" t="s">
        <v>58</v>
      </c>
      <c r="G24" t="s">
        <v>102</v>
      </c>
    </row>
    <row r="25" spans="2:7" x14ac:dyDescent="0.25">
      <c r="B25" t="s">
        <v>59</v>
      </c>
      <c r="G25" t="s">
        <v>106</v>
      </c>
    </row>
    <row r="26" spans="2:7" x14ac:dyDescent="0.25">
      <c r="B26" t="s">
        <v>60</v>
      </c>
      <c r="G26" t="s">
        <v>107</v>
      </c>
    </row>
    <row r="27" spans="2:7" x14ac:dyDescent="0.25">
      <c r="B27" t="s">
        <v>61</v>
      </c>
      <c r="G27" t="s">
        <v>108</v>
      </c>
    </row>
    <row r="28" spans="2:7" x14ac:dyDescent="0.25">
      <c r="B28" t="s">
        <v>62</v>
      </c>
      <c r="G28" t="s">
        <v>109</v>
      </c>
    </row>
    <row r="29" spans="2:7" x14ac:dyDescent="0.25">
      <c r="B29" t="s">
        <v>63</v>
      </c>
      <c r="G29" t="s">
        <v>110</v>
      </c>
    </row>
    <row r="30" spans="2:7" x14ac:dyDescent="0.25">
      <c r="B30" t="s">
        <v>64</v>
      </c>
      <c r="G30" t="s">
        <v>111</v>
      </c>
    </row>
    <row r="31" spans="2:7" x14ac:dyDescent="0.25">
      <c r="B31" t="s">
        <v>82</v>
      </c>
      <c r="G31" t="s">
        <v>112</v>
      </c>
    </row>
    <row r="32" spans="2:7" x14ac:dyDescent="0.25">
      <c r="B32" t="s">
        <v>83</v>
      </c>
      <c r="G32" t="s">
        <v>113</v>
      </c>
    </row>
    <row r="33" spans="2:7" x14ac:dyDescent="0.25">
      <c r="B33" t="s">
        <v>65</v>
      </c>
      <c r="G33" t="s">
        <v>114</v>
      </c>
    </row>
    <row r="34" spans="2:7" x14ac:dyDescent="0.25">
      <c r="G34" t="s">
        <v>115</v>
      </c>
    </row>
    <row r="35" spans="2:7" x14ac:dyDescent="0.25">
      <c r="G35" t="s">
        <v>116</v>
      </c>
    </row>
    <row r="36" spans="2:7" x14ac:dyDescent="0.25">
      <c r="G36" t="s">
        <v>117</v>
      </c>
    </row>
    <row r="37" spans="2:7" x14ac:dyDescent="0.25">
      <c r="G37" t="s">
        <v>118</v>
      </c>
    </row>
    <row r="38" spans="2:7" x14ac:dyDescent="0.25">
      <c r="G38" t="s">
        <v>119</v>
      </c>
    </row>
    <row r="39" spans="2:7" x14ac:dyDescent="0.25">
      <c r="G39" t="s">
        <v>120</v>
      </c>
    </row>
    <row r="40" spans="2:7" x14ac:dyDescent="0.25">
      <c r="G40" t="s">
        <v>121</v>
      </c>
    </row>
    <row r="41" spans="2:7" x14ac:dyDescent="0.25">
      <c r="G41" t="s">
        <v>122</v>
      </c>
    </row>
    <row r="42" spans="2:7" x14ac:dyDescent="0.25">
      <c r="G42" t="s">
        <v>123</v>
      </c>
    </row>
    <row r="43" spans="2:7" x14ac:dyDescent="0.25">
      <c r="G43" t="s">
        <v>124</v>
      </c>
    </row>
    <row r="44" spans="2:7" x14ac:dyDescent="0.25">
      <c r="G44" t="s">
        <v>125</v>
      </c>
    </row>
    <row r="45" spans="2:7" x14ac:dyDescent="0.25">
      <c r="G45" t="s">
        <v>126</v>
      </c>
    </row>
    <row r="46" spans="2:7" x14ac:dyDescent="0.25">
      <c r="G46" t="s">
        <v>127</v>
      </c>
    </row>
    <row r="47" spans="2:7" x14ac:dyDescent="0.25">
      <c r="G47" t="s">
        <v>128</v>
      </c>
    </row>
    <row r="48" spans="2:7" x14ac:dyDescent="0.25">
      <c r="G48" t="s">
        <v>129</v>
      </c>
    </row>
    <row r="49" spans="7:7" x14ac:dyDescent="0.25">
      <c r="G49" t="s">
        <v>130</v>
      </c>
    </row>
    <row r="50" spans="7:7" x14ac:dyDescent="0.25">
      <c r="G50" t="s">
        <v>131</v>
      </c>
    </row>
    <row r="51" spans="7:7" x14ac:dyDescent="0.25">
      <c r="G51" t="s">
        <v>139</v>
      </c>
    </row>
    <row r="52" spans="7:7" x14ac:dyDescent="0.25">
      <c r="G52" t="s">
        <v>132</v>
      </c>
    </row>
    <row r="53" spans="7:7" x14ac:dyDescent="0.25">
      <c r="G53" t="s">
        <v>133</v>
      </c>
    </row>
    <row r="54" spans="7:7" x14ac:dyDescent="0.25">
      <c r="G54" t="s">
        <v>134</v>
      </c>
    </row>
    <row r="55" spans="7:7" x14ac:dyDescent="0.25">
      <c r="G55" t="s">
        <v>135</v>
      </c>
    </row>
    <row r="56" spans="7:7" x14ac:dyDescent="0.25">
      <c r="G56" t="s">
        <v>136</v>
      </c>
    </row>
    <row r="57" spans="7:7" x14ac:dyDescent="0.25">
      <c r="G57" t="s">
        <v>140</v>
      </c>
    </row>
    <row r="58" spans="7:7" x14ac:dyDescent="0.25">
      <c r="G58" t="s">
        <v>141</v>
      </c>
    </row>
    <row r="59" spans="7:7" x14ac:dyDescent="0.25">
      <c r="G59" t="s">
        <v>142</v>
      </c>
    </row>
    <row r="60" spans="7:7" x14ac:dyDescent="0.25">
      <c r="G60" t="s">
        <v>143</v>
      </c>
    </row>
    <row r="61" spans="7:7" x14ac:dyDescent="0.25">
      <c r="G61" t="s">
        <v>144</v>
      </c>
    </row>
    <row r="62" spans="7:7" x14ac:dyDescent="0.25">
      <c r="G62" t="s">
        <v>137</v>
      </c>
    </row>
    <row r="63" spans="7:7" x14ac:dyDescent="0.25">
      <c r="G63" t="s">
        <v>138</v>
      </c>
    </row>
    <row r="64" spans="7:7" x14ac:dyDescent="0.25">
      <c r="G64" t="s">
        <v>145</v>
      </c>
    </row>
    <row r="65" spans="7:7" x14ac:dyDescent="0.25">
      <c r="G65" t="s">
        <v>146</v>
      </c>
    </row>
    <row r="66" spans="7:7" x14ac:dyDescent="0.25">
      <c r="G66" t="s">
        <v>147</v>
      </c>
    </row>
    <row r="67" spans="7:7" x14ac:dyDescent="0.25">
      <c r="G67" t="s">
        <v>148</v>
      </c>
    </row>
    <row r="68" spans="7:7" x14ac:dyDescent="0.25">
      <c r="G68" t="s">
        <v>149</v>
      </c>
    </row>
    <row r="69" spans="7:7" x14ac:dyDescent="0.25">
      <c r="G69" t="s">
        <v>150</v>
      </c>
    </row>
    <row r="70" spans="7:7" x14ac:dyDescent="0.25">
      <c r="G70" t="s">
        <v>151</v>
      </c>
    </row>
    <row r="71" spans="7:7" x14ac:dyDescent="0.25">
      <c r="G71" t="s">
        <v>152</v>
      </c>
    </row>
    <row r="72" spans="7:7" x14ac:dyDescent="0.25">
      <c r="G72" t="s">
        <v>158</v>
      </c>
    </row>
    <row r="73" spans="7:7" x14ac:dyDescent="0.25">
      <c r="G73" t="s">
        <v>153</v>
      </c>
    </row>
    <row r="74" spans="7:7" x14ac:dyDescent="0.25">
      <c r="G74" t="s">
        <v>154</v>
      </c>
    </row>
    <row r="75" spans="7:7" x14ac:dyDescent="0.25">
      <c r="G75" t="s">
        <v>155</v>
      </c>
    </row>
    <row r="76" spans="7:7" x14ac:dyDescent="0.25">
      <c r="G76" t="s">
        <v>159</v>
      </c>
    </row>
    <row r="77" spans="7:7" x14ac:dyDescent="0.25">
      <c r="G77" t="s">
        <v>156</v>
      </c>
    </row>
    <row r="78" spans="7:7" x14ac:dyDescent="0.25">
      <c r="G78" t="s">
        <v>157</v>
      </c>
    </row>
  </sheetData>
  <sheetProtection algorithmName="SHA-512" hashValue="c5D6pbt29Lp6gDxBpIKq+7q3xl7zuzYuJH2NNo2QlcVMbaLqkOavirkafsLf/BMC/GX7m/tnYVqOBJwUR4gPzg==" saltValue="nT22ld8CqM2Q6pzx5ghTc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DBE </vt:lpstr>
      <vt:lpstr>DBE Beispiel</vt:lpstr>
      <vt:lpstr>Nährstoffeinsatz</vt:lpstr>
      <vt:lpstr>KulturenÜbersicht</vt:lpstr>
      <vt:lpstr>'DBE '!Druckbereich</vt:lpstr>
      <vt:lpstr>'DBE Beispiel'!Druckbereich</vt:lpstr>
      <vt:lpstr>Nährstoffeinsatz!Druckbereich</vt:lpstr>
      <vt:lpstr>Grünland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Eissler, Michael (RPT)</dc:creator>
  <cp:lastModifiedBy>Eissler, Michael (RPT)</cp:lastModifiedBy>
  <cp:lastPrinted>2021-03-18T05:59:01Z</cp:lastPrinted>
  <dcterms:created xsi:type="dcterms:W3CDTF">2021-02-09T07:47:59Z</dcterms:created>
  <dcterms:modified xsi:type="dcterms:W3CDTF">2021-03-22T10:37:28Z</dcterms:modified>
</cp:coreProperties>
</file>